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20" windowHeight="11835" activeTab="0"/>
  </bookViews>
  <sheets>
    <sheet name="ВГРЭС" sheetId="1" r:id="rId1"/>
  </sheets>
  <definedNames/>
  <calcPr fullCalcOnLoad="1"/>
</workbook>
</file>

<file path=xl/sharedStrings.xml><?xml version="1.0" encoding="utf-8"?>
<sst xmlns="http://schemas.openxmlformats.org/spreadsheetml/2006/main" count="151" uniqueCount="65">
  <si>
    <t>Наименование</t>
  </si>
  <si>
    <t>04-00</t>
  </si>
  <si>
    <t>10-00</t>
  </si>
  <si>
    <t>22-00</t>
  </si>
  <si>
    <t>Cos</t>
  </si>
  <si>
    <t>Ток</t>
  </si>
  <si>
    <t>Напр.</t>
  </si>
  <si>
    <t>Актив.</t>
  </si>
  <si>
    <t>Реактив.</t>
  </si>
  <si>
    <t>Sin</t>
  </si>
  <si>
    <t>Tg</t>
  </si>
  <si>
    <t>I, A</t>
  </si>
  <si>
    <t>U, кВ</t>
  </si>
  <si>
    <t>P, МВт</t>
  </si>
  <si>
    <t>Q, МВАр</t>
  </si>
  <si>
    <t>ВГРЭС, ТГ-1</t>
  </si>
  <si>
    <t>ВГРЭС, ТГ-3</t>
  </si>
  <si>
    <t>ВГРЭС, ТГ-7</t>
  </si>
  <si>
    <t>ВГРЭС, ТГ-8</t>
  </si>
  <si>
    <t>ВГРЭС, Т-1, 10 кВ</t>
  </si>
  <si>
    <t>ВГРЭС, Т-1, 110 кВ</t>
  </si>
  <si>
    <t>ВГРЭС, Т-2, 10 кВ</t>
  </si>
  <si>
    <t>ВГРЭС, Т-2, 110 кВ</t>
  </si>
  <si>
    <t>ВГРЭС, нагр. ГРУ-10 кВ (с ТСН)</t>
  </si>
  <si>
    <t>ВГРЭС,  ТСН-10 кВ</t>
  </si>
  <si>
    <t>ВГРЭС, ВЛ-21</t>
  </si>
  <si>
    <t>ВГРЭС, ВЛ-22</t>
  </si>
  <si>
    <t>ВГРЭС, ВЛ-3</t>
  </si>
  <si>
    <t>ВГРЭС, ВЛ-Развилка-2</t>
  </si>
  <si>
    <t>ВГРЭС, КЛ-1</t>
  </si>
  <si>
    <t>ВГРЭС, КЛ-2</t>
  </si>
  <si>
    <t>Напряжение на шинах ГРУ-10 кВ</t>
  </si>
  <si>
    <t>Положение РПН на трансформаторах</t>
  </si>
  <si>
    <t>I</t>
  </si>
  <si>
    <t>Т-1</t>
  </si>
  <si>
    <t>II</t>
  </si>
  <si>
    <t>Т-2</t>
  </si>
  <si>
    <t>Напряжение на шинах ОРУ-110 кВ</t>
  </si>
  <si>
    <t>Т-7</t>
  </si>
  <si>
    <t>I сш</t>
  </si>
  <si>
    <t>Т-8</t>
  </si>
  <si>
    <t>II сш</t>
  </si>
  <si>
    <t>осш</t>
  </si>
  <si>
    <t>Наименование присоединения</t>
  </si>
  <si>
    <t>ВГРЭС, ГРУ-10 кВ, ф. №111</t>
  </si>
  <si>
    <t>ВГРЭС, ГРУ-10 кВ, ф. №112</t>
  </si>
  <si>
    <t>ВГРЭС, ГРУ-10 кВ, ф. №114</t>
  </si>
  <si>
    <t>ВГРЭС, ГРУ-10 кВ, ф. №115</t>
  </si>
  <si>
    <t>ВГРЭС, ГРУ-10 кВ, ф. №116</t>
  </si>
  <si>
    <t>ВГРЭС, ГРУ-10 кВ, ф. №123</t>
  </si>
  <si>
    <t>ВГРЭС, ГРУ-10 кВ, ф. №125</t>
  </si>
  <si>
    <t>ВГРЭС, ГРУ-10 кВ, ф. №128</t>
  </si>
  <si>
    <t>ВГРЭС, ГРУ-10 кВ, ф. №129</t>
  </si>
  <si>
    <t>ВГРЭС, ГРУ-10 кВ, ф. №130</t>
  </si>
  <si>
    <t>ВГРЭС, ГРУ-10 кВ, ф. №133</t>
  </si>
  <si>
    <t>Сумма ф. № 111 - 133</t>
  </si>
  <si>
    <t>Составил:</t>
  </si>
  <si>
    <t>Согласовал:</t>
  </si>
  <si>
    <t>Передал:</t>
  </si>
  <si>
    <t>Дата передачи:</t>
  </si>
  <si>
    <t>-</t>
  </si>
  <si>
    <t>Попов Д.В.</t>
  </si>
  <si>
    <t>Лепявка А.М.</t>
  </si>
  <si>
    <t>ВГРЭС - режимный день 18.06.14.</t>
  </si>
  <si>
    <t>19.06.2014г.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</si>
</sst>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0.0"/>
    <numFmt numFmtId="166" formatCode="0.00_)"/>
    <numFmt numFmtId="167" formatCode="0.000"/>
    <numFmt numFmtId="168" formatCode="0.0_)"/>
    <numFmt numFmtId="169" formatCode="0_)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0.0000"/>
    <numFmt numFmtId="174" formatCode="dd\ mmm/\ yyyy"/>
    <numFmt numFmtId="175" formatCode="0.0_ ;[Red]\-0.0\ "/>
    <numFmt numFmtId="176" formatCode="0.00_ ;[Red]\-0.00\ "/>
    <numFmt numFmtId="177" formatCode="dd/mm/yy;@"/>
    <numFmt numFmtId="178" formatCode="#,##0.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9.5"/>
      <name val="Times New Roman"/>
      <family val="1"/>
    </font>
    <font>
      <sz val="9"/>
      <name val="Times New Roman"/>
      <family val="1"/>
    </font>
    <font>
      <sz val="8.6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fgColor indexed="11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2" fontId="3" fillId="0" borderId="0" xfId="0" applyNumberFormat="1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vertical="center"/>
    </xf>
    <xf numFmtId="2" fontId="3" fillId="0" borderId="11" xfId="0" applyNumberFormat="1" applyFont="1" applyBorder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33" borderId="12" xfId="0" applyFont="1" applyFill="1" applyBorder="1" applyAlignment="1">
      <alignment vertical="center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2" fontId="4" fillId="0" borderId="15" xfId="0" applyNumberFormat="1" applyFont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/>
      <protection/>
    </xf>
    <xf numFmtId="2" fontId="4" fillId="0" borderId="12" xfId="0" applyNumberFormat="1" applyFont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0" fontId="3" fillId="0" borderId="17" xfId="0" applyFont="1" applyBorder="1" applyAlignment="1" applyProtection="1">
      <alignment horizontal="center" vertical="center"/>
      <protection locked="0"/>
    </xf>
    <xf numFmtId="2" fontId="3" fillId="0" borderId="18" xfId="0" applyNumberFormat="1" applyFont="1" applyBorder="1" applyAlignment="1" applyProtection="1">
      <alignment horizontal="center" vertical="center"/>
      <protection/>
    </xf>
    <xf numFmtId="2" fontId="3" fillId="0" borderId="19" xfId="0" applyNumberFormat="1" applyFont="1" applyBorder="1" applyAlignment="1" applyProtection="1">
      <alignment horizontal="center" vertical="center"/>
      <protection/>
    </xf>
    <xf numFmtId="2" fontId="3" fillId="0" borderId="20" xfId="0" applyNumberFormat="1" applyFont="1" applyBorder="1" applyAlignment="1" applyProtection="1">
      <alignment horizontal="center" vertical="center"/>
      <protection/>
    </xf>
    <xf numFmtId="2" fontId="3" fillId="0" borderId="17" xfId="0" applyNumberFormat="1" applyFont="1" applyBorder="1" applyAlignment="1">
      <alignment vertical="center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2" fontId="3" fillId="0" borderId="22" xfId="0" applyNumberFormat="1" applyFont="1" applyBorder="1" applyAlignment="1">
      <alignment vertical="center"/>
    </xf>
    <xf numFmtId="2" fontId="3" fillId="0" borderId="21" xfId="0" applyNumberFormat="1" applyFont="1" applyBorder="1" applyAlignment="1">
      <alignment vertical="center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2" fontId="3" fillId="0" borderId="25" xfId="0" applyNumberFormat="1" applyFont="1" applyBorder="1" applyAlignment="1" applyProtection="1">
      <alignment horizontal="center" vertical="center"/>
      <protection/>
    </xf>
    <xf numFmtId="2" fontId="3" fillId="0" borderId="26" xfId="0" applyNumberFormat="1" applyFont="1" applyBorder="1" applyAlignment="1" applyProtection="1">
      <alignment horizontal="center" vertical="center"/>
      <protection/>
    </xf>
    <xf numFmtId="2" fontId="3" fillId="0" borderId="27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2" fontId="3" fillId="0" borderId="0" xfId="0" applyNumberFormat="1" applyFont="1" applyAlignment="1">
      <alignment vertical="center"/>
    </xf>
    <xf numFmtId="0" fontId="7" fillId="0" borderId="28" xfId="0" applyFont="1" applyBorder="1" applyAlignment="1">
      <alignment vertical="center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8" fillId="0" borderId="28" xfId="0" applyFont="1" applyBorder="1" applyAlignment="1">
      <alignment vertical="center"/>
    </xf>
    <xf numFmtId="2" fontId="3" fillId="0" borderId="0" xfId="0" applyNumberFormat="1" applyFont="1" applyAlignment="1" applyProtection="1">
      <alignment vertical="center"/>
      <protection locked="0"/>
    </xf>
    <xf numFmtId="2" fontId="3" fillId="0" borderId="0" xfId="0" applyNumberFormat="1" applyFont="1" applyAlignment="1" applyProtection="1">
      <alignment vertical="center"/>
      <protection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3" fillId="34" borderId="17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3" fillId="34" borderId="32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>
      <alignment horizontal="left" vertical="center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34" borderId="40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3" fillId="35" borderId="43" xfId="0" applyFont="1" applyFill="1" applyBorder="1" applyAlignment="1">
      <alignment vertical="center"/>
    </xf>
    <xf numFmtId="0" fontId="3" fillId="35" borderId="34" xfId="0" applyFont="1" applyFill="1" applyBorder="1" applyAlignment="1">
      <alignment vertical="center"/>
    </xf>
    <xf numFmtId="0" fontId="3" fillId="35" borderId="18" xfId="0" applyFont="1" applyFill="1" applyBorder="1" applyAlignment="1">
      <alignment vertical="center"/>
    </xf>
    <xf numFmtId="0" fontId="6" fillId="35" borderId="18" xfId="0" applyFont="1" applyFill="1" applyBorder="1" applyAlignment="1">
      <alignment vertical="center"/>
    </xf>
    <xf numFmtId="0" fontId="3" fillId="35" borderId="25" xfId="0" applyFont="1" applyFill="1" applyBorder="1" applyAlignment="1">
      <alignment vertical="center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36" borderId="28" xfId="0" applyFont="1" applyFill="1" applyBorder="1" applyAlignment="1" applyProtection="1">
      <alignment horizontal="center" vertical="center" wrapText="1"/>
      <protection locked="0"/>
    </xf>
    <xf numFmtId="0" fontId="3" fillId="0" borderId="44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5" fillId="33" borderId="28" xfId="0" applyFont="1" applyFill="1" applyBorder="1" applyAlignment="1" applyProtection="1">
      <alignment horizontal="center" vertical="center" wrapText="1"/>
      <protection locked="0"/>
    </xf>
    <xf numFmtId="0" fontId="5" fillId="33" borderId="44" xfId="0" applyFont="1" applyFill="1" applyBorder="1" applyAlignment="1" applyProtection="1">
      <alignment horizontal="center" vertical="center" wrapText="1"/>
      <protection locked="0"/>
    </xf>
    <xf numFmtId="0" fontId="5" fillId="33" borderId="3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tabSelected="1" zoomScalePageLayoutView="0" workbookViewId="0" topLeftCell="A13">
      <selection activeCell="B33" sqref="B33:G43"/>
    </sheetView>
  </sheetViews>
  <sheetFormatPr defaultColWidth="9.00390625" defaultRowHeight="12.75"/>
  <cols>
    <col min="1" max="1" width="27.625" style="1" customWidth="1"/>
    <col min="2" max="2" width="7.25390625" style="3" customWidth="1"/>
    <col min="3" max="3" width="7.375" style="3" customWidth="1"/>
    <col min="4" max="4" width="8.375" style="3" customWidth="1"/>
    <col min="5" max="5" width="8.625" style="3" customWidth="1"/>
    <col min="6" max="6" width="7.125" style="3" customWidth="1"/>
    <col min="7" max="7" width="7.375" style="3" customWidth="1"/>
    <col min="8" max="8" width="8.75390625" style="3" customWidth="1"/>
    <col min="9" max="9" width="8.625" style="3" customWidth="1"/>
    <col min="10" max="10" width="7.25390625" style="3" customWidth="1"/>
    <col min="11" max="11" width="7.00390625" style="3" customWidth="1"/>
    <col min="12" max="12" width="7.875" style="3" customWidth="1"/>
    <col min="13" max="13" width="8.625" style="3" customWidth="1"/>
    <col min="14" max="16" width="7.75390625" style="4" customWidth="1"/>
    <col min="17" max="17" width="0" style="5" hidden="1" customWidth="1"/>
    <col min="18" max="18" width="4.625" style="5" hidden="1" customWidth="1"/>
    <col min="19" max="28" width="9.125" style="3" customWidth="1"/>
    <col min="29" max="16384" width="9.125" style="1" customWidth="1"/>
  </cols>
  <sheetData>
    <row r="1" ht="12.75">
      <c r="B1" s="2" t="s">
        <v>63</v>
      </c>
    </row>
    <row r="2" ht="13.5" thickBot="1"/>
    <row r="3" spans="1:28" s="10" customFormat="1" ht="20.25" customHeight="1" thickBot="1">
      <c r="A3" s="6" t="s">
        <v>0</v>
      </c>
      <c r="B3" s="90" t="s">
        <v>1</v>
      </c>
      <c r="C3" s="91"/>
      <c r="D3" s="91"/>
      <c r="E3" s="92"/>
      <c r="F3" s="84" t="s">
        <v>2</v>
      </c>
      <c r="G3" s="85"/>
      <c r="H3" s="85"/>
      <c r="I3" s="86"/>
      <c r="J3" s="84" t="s">
        <v>3</v>
      </c>
      <c r="K3" s="85"/>
      <c r="L3" s="85"/>
      <c r="M3" s="86"/>
      <c r="N3" s="80" t="s">
        <v>4</v>
      </c>
      <c r="O3" s="80" t="s">
        <v>4</v>
      </c>
      <c r="P3" s="80" t="s">
        <v>4</v>
      </c>
      <c r="Q3" s="7"/>
      <c r="R3" s="8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s="10" customFormat="1" ht="20.25" customHeight="1" thickBot="1">
      <c r="A4" s="11"/>
      <c r="B4" s="12" t="s">
        <v>5</v>
      </c>
      <c r="C4" s="13" t="s">
        <v>6</v>
      </c>
      <c r="D4" s="13" t="s">
        <v>7</v>
      </c>
      <c r="E4" s="13" t="s">
        <v>8</v>
      </c>
      <c r="F4" s="13" t="s">
        <v>5</v>
      </c>
      <c r="G4" s="13" t="s">
        <v>6</v>
      </c>
      <c r="H4" s="13" t="s">
        <v>7</v>
      </c>
      <c r="I4" s="13" t="s">
        <v>8</v>
      </c>
      <c r="J4" s="13" t="s">
        <v>5</v>
      </c>
      <c r="K4" s="13" t="s">
        <v>6</v>
      </c>
      <c r="L4" s="13" t="s">
        <v>7</v>
      </c>
      <c r="M4" s="14" t="s">
        <v>8</v>
      </c>
      <c r="N4" s="81"/>
      <c r="O4" s="81"/>
      <c r="P4" s="81"/>
      <c r="Q4" s="15" t="s">
        <v>9</v>
      </c>
      <c r="R4" s="16" t="s">
        <v>10</v>
      </c>
      <c r="S4" s="9"/>
      <c r="T4" s="9"/>
      <c r="U4" s="9"/>
      <c r="V4" s="9"/>
      <c r="W4" s="9"/>
      <c r="X4" s="9"/>
      <c r="Y4" s="9"/>
      <c r="Z4" s="9"/>
      <c r="AA4" s="9"/>
      <c r="AB4" s="9"/>
    </row>
    <row r="5" spans="1:28" s="10" customFormat="1" ht="20.25" customHeight="1" thickBot="1">
      <c r="A5" s="11"/>
      <c r="B5" s="12" t="s">
        <v>11</v>
      </c>
      <c r="C5" s="13" t="s">
        <v>12</v>
      </c>
      <c r="D5" s="13" t="s">
        <v>13</v>
      </c>
      <c r="E5" s="13" t="s">
        <v>14</v>
      </c>
      <c r="F5" s="12" t="s">
        <v>11</v>
      </c>
      <c r="G5" s="13" t="s">
        <v>12</v>
      </c>
      <c r="H5" s="13" t="s">
        <v>13</v>
      </c>
      <c r="I5" s="13" t="s">
        <v>14</v>
      </c>
      <c r="J5" s="12" t="s">
        <v>11</v>
      </c>
      <c r="K5" s="13" t="s">
        <v>12</v>
      </c>
      <c r="L5" s="13" t="s">
        <v>13</v>
      </c>
      <c r="M5" s="14" t="s">
        <v>14</v>
      </c>
      <c r="N5" s="17" t="s">
        <v>1</v>
      </c>
      <c r="O5" s="17" t="s">
        <v>2</v>
      </c>
      <c r="P5" s="17" t="s">
        <v>3</v>
      </c>
      <c r="Q5" s="18"/>
      <c r="R5" s="19"/>
      <c r="S5" s="9"/>
      <c r="T5" s="9"/>
      <c r="U5" s="9"/>
      <c r="V5" s="9"/>
      <c r="W5" s="9"/>
      <c r="X5" s="9"/>
      <c r="Y5" s="9"/>
      <c r="Z5" s="9"/>
      <c r="AA5" s="9"/>
      <c r="AB5" s="9"/>
    </row>
    <row r="6" spans="1:28" s="10" customFormat="1" ht="20.25" customHeight="1">
      <c r="A6" s="75" t="s">
        <v>15</v>
      </c>
      <c r="B6" s="59" t="s">
        <v>60</v>
      </c>
      <c r="C6" s="60" t="s">
        <v>60</v>
      </c>
      <c r="D6" s="20" t="s">
        <v>60</v>
      </c>
      <c r="E6" s="67" t="s">
        <v>60</v>
      </c>
      <c r="F6" s="59" t="s">
        <v>60</v>
      </c>
      <c r="G6" s="60" t="s">
        <v>60</v>
      </c>
      <c r="H6" s="20" t="s">
        <v>60</v>
      </c>
      <c r="I6" s="67" t="s">
        <v>60</v>
      </c>
      <c r="J6" s="59" t="s">
        <v>60</v>
      </c>
      <c r="K6" s="60" t="s">
        <v>60</v>
      </c>
      <c r="L6" s="20" t="s">
        <v>60</v>
      </c>
      <c r="M6" s="67" t="s">
        <v>60</v>
      </c>
      <c r="N6" s="21" t="e">
        <f aca="true" t="shared" si="0" ref="N6:N21">COS(ATAN(E6/D6))</f>
        <v>#VALUE!</v>
      </c>
      <c r="O6" s="22" t="e">
        <f aca="true" t="shared" si="1" ref="O6:O21">COS(ATAN(I6/H6))</f>
        <v>#VALUE!</v>
      </c>
      <c r="P6" s="23" t="e">
        <f aca="true" t="shared" si="2" ref="P6:P21">COS(ATAN(M6/L6))</f>
        <v>#VALUE!</v>
      </c>
      <c r="Q6" s="24" t="e">
        <f>SIN(ACOS(P6))</f>
        <v>#VALUE!</v>
      </c>
      <c r="R6" s="24" t="e">
        <f>Q6/P6</f>
        <v>#VALUE!</v>
      </c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s="10" customFormat="1" ht="20.25" customHeight="1">
      <c r="A7" s="76" t="s">
        <v>16</v>
      </c>
      <c r="B7" s="61" t="s">
        <v>60</v>
      </c>
      <c r="C7" s="62" t="s">
        <v>60</v>
      </c>
      <c r="D7" s="25" t="s">
        <v>60</v>
      </c>
      <c r="E7" s="73" t="s">
        <v>60</v>
      </c>
      <c r="F7" s="61" t="s">
        <v>60</v>
      </c>
      <c r="G7" s="62" t="s">
        <v>60</v>
      </c>
      <c r="H7" s="25" t="s">
        <v>60</v>
      </c>
      <c r="I7" s="73" t="s">
        <v>60</v>
      </c>
      <c r="J7" s="61" t="s">
        <v>60</v>
      </c>
      <c r="K7" s="62" t="s">
        <v>60</v>
      </c>
      <c r="L7" s="25" t="s">
        <v>60</v>
      </c>
      <c r="M7" s="73" t="s">
        <v>60</v>
      </c>
      <c r="N7" s="21" t="e">
        <f t="shared" si="0"/>
        <v>#VALUE!</v>
      </c>
      <c r="O7" s="22" t="e">
        <f t="shared" si="1"/>
        <v>#VALUE!</v>
      </c>
      <c r="P7" s="23" t="e">
        <f t="shared" si="2"/>
        <v>#VALUE!</v>
      </c>
      <c r="Q7" s="27" t="e">
        <f>SIN(ACOS(P7))</f>
        <v>#VALUE!</v>
      </c>
      <c r="R7" s="28" t="e">
        <f>Q7/P7</f>
        <v>#VALUE!</v>
      </c>
      <c r="S7" s="9"/>
      <c r="T7" s="9"/>
      <c r="U7" s="9"/>
      <c r="V7" s="9"/>
      <c r="W7" s="9"/>
      <c r="X7" s="9"/>
      <c r="Y7" s="9"/>
      <c r="Z7" s="9"/>
      <c r="AA7" s="9"/>
      <c r="AB7" s="9"/>
    </row>
    <row r="8" spans="1:28" s="10" customFormat="1" ht="20.25" customHeight="1">
      <c r="A8" s="76" t="s">
        <v>17</v>
      </c>
      <c r="B8" s="70" t="s">
        <v>60</v>
      </c>
      <c r="C8" s="71" t="s">
        <v>60</v>
      </c>
      <c r="D8" s="26" t="s">
        <v>60</v>
      </c>
      <c r="E8" s="72" t="s">
        <v>60</v>
      </c>
      <c r="F8" s="70" t="s">
        <v>60</v>
      </c>
      <c r="G8" s="71" t="s">
        <v>60</v>
      </c>
      <c r="H8" s="26" t="s">
        <v>60</v>
      </c>
      <c r="I8" s="72" t="s">
        <v>60</v>
      </c>
      <c r="J8" s="70" t="s">
        <v>60</v>
      </c>
      <c r="K8" s="71" t="s">
        <v>60</v>
      </c>
      <c r="L8" s="26" t="s">
        <v>60</v>
      </c>
      <c r="M8" s="72" t="s">
        <v>60</v>
      </c>
      <c r="N8" s="21" t="e">
        <f t="shared" si="0"/>
        <v>#VALUE!</v>
      </c>
      <c r="O8" s="22" t="e">
        <f t="shared" si="1"/>
        <v>#VALUE!</v>
      </c>
      <c r="P8" s="23" t="e">
        <f t="shared" si="2"/>
        <v>#VALUE!</v>
      </c>
      <c r="Q8" s="27"/>
      <c r="R8" s="28"/>
      <c r="S8" s="9"/>
      <c r="T8" s="9"/>
      <c r="U8" s="9"/>
      <c r="V8" s="9"/>
      <c r="W8" s="9"/>
      <c r="X8" s="9"/>
      <c r="Y8" s="9"/>
      <c r="Z8" s="9"/>
      <c r="AA8" s="9"/>
      <c r="AB8" s="9"/>
    </row>
    <row r="9" spans="1:28" s="10" customFormat="1" ht="20.25" customHeight="1">
      <c r="A9" s="76" t="s">
        <v>18</v>
      </c>
      <c r="B9" s="61" t="s">
        <v>60</v>
      </c>
      <c r="C9" s="62" t="s">
        <v>60</v>
      </c>
      <c r="D9" s="25" t="s">
        <v>60</v>
      </c>
      <c r="E9" s="68" t="s">
        <v>60</v>
      </c>
      <c r="F9" s="61" t="s">
        <v>60</v>
      </c>
      <c r="G9" s="62" t="s">
        <v>60</v>
      </c>
      <c r="H9" s="25" t="s">
        <v>60</v>
      </c>
      <c r="I9" s="68" t="s">
        <v>60</v>
      </c>
      <c r="J9" s="61" t="s">
        <v>60</v>
      </c>
      <c r="K9" s="62" t="s">
        <v>60</v>
      </c>
      <c r="L9" s="25" t="s">
        <v>60</v>
      </c>
      <c r="M9" s="68" t="s">
        <v>60</v>
      </c>
      <c r="N9" s="21" t="e">
        <f t="shared" si="0"/>
        <v>#VALUE!</v>
      </c>
      <c r="O9" s="22" t="e">
        <f t="shared" si="1"/>
        <v>#VALUE!</v>
      </c>
      <c r="P9" s="23" t="e">
        <f t="shared" si="2"/>
        <v>#VALUE!</v>
      </c>
      <c r="Q9" s="27"/>
      <c r="R9" s="28"/>
      <c r="S9" s="9"/>
      <c r="T9" s="9"/>
      <c r="U9" s="9"/>
      <c r="V9" s="9"/>
      <c r="W9" s="9"/>
      <c r="X9" s="9"/>
      <c r="Y9" s="9"/>
      <c r="Z9" s="9"/>
      <c r="AA9" s="9"/>
      <c r="AB9" s="9"/>
    </row>
    <row r="10" spans="1:28" s="10" customFormat="1" ht="20.25" customHeight="1">
      <c r="A10" s="77" t="s">
        <v>19</v>
      </c>
      <c r="B10" s="61">
        <v>611</v>
      </c>
      <c r="C10" s="62">
        <v>10.6</v>
      </c>
      <c r="D10" s="25">
        <v>7.98</v>
      </c>
      <c r="E10" s="68">
        <v>9.73</v>
      </c>
      <c r="F10" s="61">
        <v>771</v>
      </c>
      <c r="G10" s="62">
        <v>10.4</v>
      </c>
      <c r="H10" s="25">
        <v>10.44</v>
      </c>
      <c r="I10" s="68">
        <v>11.41</v>
      </c>
      <c r="J10" s="61">
        <v>744</v>
      </c>
      <c r="K10" s="62">
        <v>10.5</v>
      </c>
      <c r="L10" s="25">
        <v>10.35</v>
      </c>
      <c r="M10" s="68">
        <v>11.1</v>
      </c>
      <c r="N10" s="21">
        <f t="shared" si="0"/>
        <v>0.6341461092422367</v>
      </c>
      <c r="O10" s="22">
        <f t="shared" si="1"/>
        <v>0.6750509060303242</v>
      </c>
      <c r="P10" s="23">
        <f t="shared" si="2"/>
        <v>0.681966025158547</v>
      </c>
      <c r="Q10" s="27">
        <f>SIN(ACOS(P10))</f>
        <v>0.7313838530685867</v>
      </c>
      <c r="R10" s="28">
        <f>Q10/P10</f>
        <v>1.0724637681159421</v>
      </c>
      <c r="S10" s="9"/>
      <c r="T10" s="9"/>
      <c r="U10" s="9"/>
      <c r="V10" s="9"/>
      <c r="W10" s="9"/>
      <c r="X10" s="9"/>
      <c r="Y10" s="9"/>
      <c r="Z10" s="9"/>
      <c r="AA10" s="9"/>
      <c r="AB10" s="9"/>
    </row>
    <row r="11" spans="1:28" s="10" customFormat="1" ht="20.25" customHeight="1">
      <c r="A11" s="77" t="s">
        <v>20</v>
      </c>
      <c r="B11" s="61">
        <v>-56</v>
      </c>
      <c r="C11" s="62">
        <v>118.5</v>
      </c>
      <c r="D11" s="25">
        <v>-7.98</v>
      </c>
      <c r="E11" s="68">
        <v>-9.73</v>
      </c>
      <c r="F11" s="61">
        <v>-71</v>
      </c>
      <c r="G11" s="62">
        <v>117</v>
      </c>
      <c r="H11" s="25">
        <v>-10.44</v>
      </c>
      <c r="I11" s="68">
        <v>-11.41</v>
      </c>
      <c r="J11" s="61">
        <v>-69</v>
      </c>
      <c r="K11" s="62">
        <v>117.6</v>
      </c>
      <c r="L11" s="25">
        <v>-10.35</v>
      </c>
      <c r="M11" s="68">
        <v>-11.1</v>
      </c>
      <c r="N11" s="21">
        <f t="shared" si="0"/>
        <v>0.6341461092422367</v>
      </c>
      <c r="O11" s="22">
        <f t="shared" si="1"/>
        <v>0.6750509060303242</v>
      </c>
      <c r="P11" s="23">
        <f t="shared" si="2"/>
        <v>0.681966025158547</v>
      </c>
      <c r="Q11" s="27"/>
      <c r="R11" s="28"/>
      <c r="S11" s="9"/>
      <c r="T11" s="9"/>
      <c r="U11" s="9"/>
      <c r="V11" s="9"/>
      <c r="W11" s="9"/>
      <c r="X11" s="9"/>
      <c r="Y11" s="9"/>
      <c r="Z11" s="9"/>
      <c r="AA11" s="9"/>
      <c r="AB11" s="9"/>
    </row>
    <row r="12" spans="1:28" s="10" customFormat="1" ht="20.25" customHeight="1">
      <c r="A12" s="77" t="s">
        <v>21</v>
      </c>
      <c r="B12" s="61">
        <v>518</v>
      </c>
      <c r="C12" s="62">
        <v>10.6</v>
      </c>
      <c r="D12" s="25">
        <v>7.81</v>
      </c>
      <c r="E12" s="68">
        <v>6.99</v>
      </c>
      <c r="F12" s="61">
        <v>629</v>
      </c>
      <c r="G12" s="62">
        <v>10.4</v>
      </c>
      <c r="H12" s="25">
        <v>9.79</v>
      </c>
      <c r="I12" s="68">
        <v>7.98</v>
      </c>
      <c r="J12" s="61">
        <v>627</v>
      </c>
      <c r="K12" s="62">
        <v>10.5</v>
      </c>
      <c r="L12" s="25">
        <v>9.78</v>
      </c>
      <c r="M12" s="68">
        <v>7.82</v>
      </c>
      <c r="N12" s="21">
        <f t="shared" si="0"/>
        <v>0.7451414930581644</v>
      </c>
      <c r="O12" s="22">
        <f t="shared" si="1"/>
        <v>0.7751200943519078</v>
      </c>
      <c r="P12" s="23">
        <f t="shared" si="2"/>
        <v>0.7810246083052528</v>
      </c>
      <c r="Q12" s="27">
        <f>SIN(ACOS(P12))</f>
        <v>0.6245002491765927</v>
      </c>
      <c r="R12" s="28">
        <f>Q12/P12</f>
        <v>0.7995910020449898</v>
      </c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spans="1:28" s="10" customFormat="1" ht="20.25" customHeight="1">
      <c r="A13" s="77" t="s">
        <v>22</v>
      </c>
      <c r="B13" s="61">
        <v>-47</v>
      </c>
      <c r="C13" s="62">
        <v>118.5</v>
      </c>
      <c r="D13" s="25">
        <v>-7.81</v>
      </c>
      <c r="E13" s="68">
        <v>-6.99</v>
      </c>
      <c r="F13" s="61">
        <v>-58</v>
      </c>
      <c r="G13" s="62">
        <v>117</v>
      </c>
      <c r="H13" s="25">
        <v>-9.79</v>
      </c>
      <c r="I13" s="68">
        <v>-7.98</v>
      </c>
      <c r="J13" s="61">
        <v>-57</v>
      </c>
      <c r="K13" s="62">
        <v>117.6</v>
      </c>
      <c r="L13" s="25">
        <v>-9.78</v>
      </c>
      <c r="M13" s="68">
        <v>-7.82</v>
      </c>
      <c r="N13" s="21">
        <f t="shared" si="0"/>
        <v>0.7451414930581644</v>
      </c>
      <c r="O13" s="22">
        <f t="shared" si="1"/>
        <v>0.7751200943519078</v>
      </c>
      <c r="P13" s="23">
        <f t="shared" si="2"/>
        <v>0.7810246083052528</v>
      </c>
      <c r="Q13" s="27"/>
      <c r="R13" s="28"/>
      <c r="S13" s="9"/>
      <c r="T13" s="9"/>
      <c r="U13" s="9"/>
      <c r="V13" s="9"/>
      <c r="W13" s="9"/>
      <c r="X13" s="9"/>
      <c r="Y13" s="9"/>
      <c r="Z13" s="9"/>
      <c r="AA13" s="9"/>
      <c r="AB13" s="9"/>
    </row>
    <row r="14" spans="1:28" s="10" customFormat="1" ht="20.25" customHeight="1">
      <c r="A14" s="78" t="s">
        <v>23</v>
      </c>
      <c r="B14" s="61">
        <v>-1141</v>
      </c>
      <c r="C14" s="62">
        <v>10.6</v>
      </c>
      <c r="D14" s="25">
        <v>-15.1</v>
      </c>
      <c r="E14" s="68">
        <v>-14.05</v>
      </c>
      <c r="F14" s="61">
        <v>-1406</v>
      </c>
      <c r="G14" s="62">
        <v>10.4</v>
      </c>
      <c r="H14" s="25">
        <v>-19.45</v>
      </c>
      <c r="I14" s="68">
        <v>-16.84</v>
      </c>
      <c r="J14" s="61">
        <v>-1394</v>
      </c>
      <c r="K14" s="62">
        <v>10.5</v>
      </c>
      <c r="L14" s="25">
        <v>-19.37</v>
      </c>
      <c r="M14" s="68">
        <v>-15.63</v>
      </c>
      <c r="N14" s="21">
        <f t="shared" si="0"/>
        <v>0.7321023887939733</v>
      </c>
      <c r="O14" s="22">
        <f t="shared" si="1"/>
        <v>0.7560096153671493</v>
      </c>
      <c r="P14" s="23">
        <f t="shared" si="2"/>
        <v>0.7782356808027906</v>
      </c>
      <c r="Q14" s="27"/>
      <c r="R14" s="28"/>
      <c r="S14" s="9"/>
      <c r="T14" s="9"/>
      <c r="U14" s="9"/>
      <c r="V14" s="9"/>
      <c r="W14" s="9"/>
      <c r="X14" s="9"/>
      <c r="Y14" s="9"/>
      <c r="Z14" s="9"/>
      <c r="AA14" s="9"/>
      <c r="AB14" s="9"/>
    </row>
    <row r="15" spans="1:28" s="10" customFormat="1" ht="20.25" customHeight="1">
      <c r="A15" s="77" t="s">
        <v>24</v>
      </c>
      <c r="B15" s="61">
        <v>-107</v>
      </c>
      <c r="C15" s="62">
        <v>10.6</v>
      </c>
      <c r="D15" s="25">
        <v>-0.73</v>
      </c>
      <c r="E15" s="68">
        <v>-1.78</v>
      </c>
      <c r="F15" s="61">
        <v>-114</v>
      </c>
      <c r="G15" s="62">
        <v>10.4</v>
      </c>
      <c r="H15" s="25">
        <v>-0.97</v>
      </c>
      <c r="I15" s="68">
        <v>-1.74</v>
      </c>
      <c r="J15" s="61">
        <v>-102</v>
      </c>
      <c r="K15" s="62">
        <v>10.5</v>
      </c>
      <c r="L15" s="25">
        <v>-0.7</v>
      </c>
      <c r="M15" s="68">
        <v>-1.7</v>
      </c>
      <c r="N15" s="21">
        <f t="shared" si="0"/>
        <v>0.37944227586026935</v>
      </c>
      <c r="O15" s="22">
        <f t="shared" si="1"/>
        <v>0.4869210411245154</v>
      </c>
      <c r="P15" s="23">
        <f t="shared" si="2"/>
        <v>0.3807498052542948</v>
      </c>
      <c r="Q15" s="27"/>
      <c r="R15" s="28"/>
      <c r="S15" s="9"/>
      <c r="T15" s="9"/>
      <c r="U15" s="9"/>
      <c r="V15" s="9"/>
      <c r="W15" s="9"/>
      <c r="X15" s="9"/>
      <c r="Y15" s="9"/>
      <c r="Z15" s="9"/>
      <c r="AA15" s="9"/>
      <c r="AB15" s="9"/>
    </row>
    <row r="16" spans="1:28" s="10" customFormat="1" ht="20.25" customHeight="1">
      <c r="A16" s="77" t="s">
        <v>25</v>
      </c>
      <c r="B16" s="61">
        <v>170</v>
      </c>
      <c r="C16" s="62">
        <v>118.5</v>
      </c>
      <c r="D16" s="25">
        <v>29.9</v>
      </c>
      <c r="E16" s="68">
        <v>18.28</v>
      </c>
      <c r="F16" s="61">
        <v>204</v>
      </c>
      <c r="G16" s="62">
        <v>117</v>
      </c>
      <c r="H16" s="25">
        <v>36.33</v>
      </c>
      <c r="I16" s="68">
        <v>19.47</v>
      </c>
      <c r="J16" s="61">
        <v>206</v>
      </c>
      <c r="K16" s="62">
        <v>117.6</v>
      </c>
      <c r="L16" s="25">
        <v>37.65</v>
      </c>
      <c r="M16" s="68">
        <v>19.7</v>
      </c>
      <c r="N16" s="21">
        <f t="shared" si="0"/>
        <v>0.8531830695690154</v>
      </c>
      <c r="O16" s="22">
        <f t="shared" si="1"/>
        <v>0.8814042180253887</v>
      </c>
      <c r="P16" s="23">
        <f t="shared" si="2"/>
        <v>0.8860387265153299</v>
      </c>
      <c r="Q16" s="27">
        <f aca="true" t="shared" si="3" ref="Q16:Q21">SIN(ACOS(P16))</f>
        <v>0.46361123273179267</v>
      </c>
      <c r="R16" s="28">
        <f aca="true" t="shared" si="4" ref="R16:R21">Q16/P16</f>
        <v>0.5232403718459494</v>
      </c>
      <c r="S16" s="9"/>
      <c r="T16" s="9"/>
      <c r="U16" s="9"/>
      <c r="V16" s="9"/>
      <c r="W16" s="9"/>
      <c r="X16" s="9"/>
      <c r="Y16" s="9"/>
      <c r="Z16" s="9"/>
      <c r="AA16" s="9"/>
      <c r="AB16" s="9"/>
    </row>
    <row r="17" spans="1:28" s="10" customFormat="1" ht="20.25" customHeight="1">
      <c r="A17" s="77" t="s">
        <v>26</v>
      </c>
      <c r="B17" s="61">
        <v>187</v>
      </c>
      <c r="C17" s="62">
        <v>118.5</v>
      </c>
      <c r="D17" s="25">
        <v>33.83</v>
      </c>
      <c r="E17" s="68">
        <v>18.41</v>
      </c>
      <c r="F17" s="61">
        <v>230</v>
      </c>
      <c r="G17" s="62">
        <v>117</v>
      </c>
      <c r="H17" s="25">
        <v>41.38</v>
      </c>
      <c r="I17" s="68">
        <v>21.22</v>
      </c>
      <c r="J17" s="61">
        <v>230</v>
      </c>
      <c r="K17" s="62">
        <v>117.6</v>
      </c>
      <c r="L17" s="25">
        <v>42.97</v>
      </c>
      <c r="M17" s="68">
        <v>20.49</v>
      </c>
      <c r="N17" s="21">
        <f t="shared" si="0"/>
        <v>0.8783615159955647</v>
      </c>
      <c r="O17" s="22">
        <f t="shared" si="1"/>
        <v>0.8898219403694474</v>
      </c>
      <c r="P17" s="23">
        <f t="shared" si="2"/>
        <v>0.9026313040022589</v>
      </c>
      <c r="Q17" s="27">
        <f t="shared" si="3"/>
        <v>0.430414601326653</v>
      </c>
      <c r="R17" s="28">
        <f t="shared" si="4"/>
        <v>0.4768443099837094</v>
      </c>
      <c r="S17" s="9"/>
      <c r="T17" s="9"/>
      <c r="U17" s="9"/>
      <c r="V17" s="9"/>
      <c r="W17" s="9"/>
      <c r="X17" s="9"/>
      <c r="Y17" s="9"/>
      <c r="Z17" s="9"/>
      <c r="AA17" s="9"/>
      <c r="AB17" s="9"/>
    </row>
    <row r="18" spans="1:28" s="10" customFormat="1" ht="20.25" customHeight="1">
      <c r="A18" s="77" t="s">
        <v>27</v>
      </c>
      <c r="B18" s="61">
        <v>-35</v>
      </c>
      <c r="C18" s="62">
        <v>118.5</v>
      </c>
      <c r="D18" s="25">
        <v>-6.9</v>
      </c>
      <c r="E18" s="68">
        <v>-3.37</v>
      </c>
      <c r="F18" s="61">
        <v>-59</v>
      </c>
      <c r="G18" s="62">
        <v>117</v>
      </c>
      <c r="H18" s="25">
        <v>-11.12</v>
      </c>
      <c r="I18" s="68">
        <v>-4.38</v>
      </c>
      <c r="J18" s="61">
        <v>-58</v>
      </c>
      <c r="K18" s="62">
        <v>117.6</v>
      </c>
      <c r="L18" s="25">
        <v>-11.62</v>
      </c>
      <c r="M18" s="68">
        <v>-3.66</v>
      </c>
      <c r="N18" s="21">
        <f t="shared" si="0"/>
        <v>0.8985555735822967</v>
      </c>
      <c r="O18" s="22">
        <f t="shared" si="1"/>
        <v>0.930425684752416</v>
      </c>
      <c r="P18" s="23">
        <f t="shared" si="2"/>
        <v>0.9538057020917186</v>
      </c>
      <c r="Q18" s="27">
        <f t="shared" si="3"/>
        <v>0.3004241712268237</v>
      </c>
      <c r="R18" s="28">
        <f t="shared" si="4"/>
        <v>0.31497418244406206</v>
      </c>
      <c r="S18" s="9"/>
      <c r="T18" s="9"/>
      <c r="U18" s="9"/>
      <c r="V18" s="9"/>
      <c r="W18" s="9"/>
      <c r="X18" s="9"/>
      <c r="Y18" s="9"/>
      <c r="Z18" s="9"/>
      <c r="AA18" s="9"/>
      <c r="AB18" s="9"/>
    </row>
    <row r="19" spans="1:28" s="10" customFormat="1" ht="20.25" customHeight="1">
      <c r="A19" s="77" t="s">
        <v>28</v>
      </c>
      <c r="B19" s="61">
        <v>-45</v>
      </c>
      <c r="C19" s="62">
        <v>118.5</v>
      </c>
      <c r="D19" s="25">
        <v>-8.94</v>
      </c>
      <c r="E19" s="68">
        <v>-4.09</v>
      </c>
      <c r="F19" s="61">
        <v>-75</v>
      </c>
      <c r="G19" s="62">
        <v>117</v>
      </c>
      <c r="H19" s="25">
        <v>-14.32</v>
      </c>
      <c r="I19" s="68">
        <v>-5.08</v>
      </c>
      <c r="J19" s="61">
        <v>-82</v>
      </c>
      <c r="K19" s="62">
        <v>117.6</v>
      </c>
      <c r="L19" s="25">
        <v>-16.2</v>
      </c>
      <c r="M19" s="68">
        <v>-4.98</v>
      </c>
      <c r="N19" s="21">
        <f t="shared" si="0"/>
        <v>0.9093535575887131</v>
      </c>
      <c r="O19" s="22">
        <f t="shared" si="1"/>
        <v>0.9424545059559888</v>
      </c>
      <c r="P19" s="23">
        <f t="shared" si="2"/>
        <v>0.9558555213334219</v>
      </c>
      <c r="Q19" s="27">
        <f t="shared" si="3"/>
        <v>0.2938370676691628</v>
      </c>
      <c r="R19" s="28">
        <f t="shared" si="4"/>
        <v>0.3074074074074072</v>
      </c>
      <c r="S19" s="9"/>
      <c r="T19" s="9"/>
      <c r="U19" s="9"/>
      <c r="V19" s="9"/>
      <c r="W19" s="9"/>
      <c r="X19" s="9"/>
      <c r="Y19" s="9"/>
      <c r="Z19" s="9"/>
      <c r="AA19" s="9"/>
      <c r="AB19" s="9"/>
    </row>
    <row r="20" spans="1:28" s="10" customFormat="1" ht="20.25" customHeight="1">
      <c r="A20" s="77" t="s">
        <v>29</v>
      </c>
      <c r="B20" s="61">
        <v>-126</v>
      </c>
      <c r="C20" s="62">
        <v>118.5</v>
      </c>
      <c r="D20" s="25">
        <v>-23.58</v>
      </c>
      <c r="E20" s="68">
        <v>-10.6</v>
      </c>
      <c r="F20" s="61">
        <v>-115</v>
      </c>
      <c r="G20" s="62">
        <v>117</v>
      </c>
      <c r="H20" s="25">
        <v>-21.82</v>
      </c>
      <c r="I20" s="68">
        <v>-8.75</v>
      </c>
      <c r="J20" s="61">
        <v>-126</v>
      </c>
      <c r="K20" s="62">
        <v>117.6</v>
      </c>
      <c r="L20" s="25">
        <v>-23.67</v>
      </c>
      <c r="M20" s="68">
        <v>-10.52</v>
      </c>
      <c r="N20" s="21">
        <f t="shared" si="0"/>
        <v>0.9120806609082693</v>
      </c>
      <c r="O20" s="22">
        <f t="shared" si="1"/>
        <v>0.9281536472100266</v>
      </c>
      <c r="P20" s="23">
        <f t="shared" si="2"/>
        <v>0.9138115486202572</v>
      </c>
      <c r="Q20" s="27">
        <f t="shared" si="3"/>
        <v>0.4061384660534475</v>
      </c>
      <c r="R20" s="28">
        <f t="shared" si="4"/>
        <v>0.4444444444444443</v>
      </c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spans="1:28" s="10" customFormat="1" ht="20.25" customHeight="1" thickBot="1">
      <c r="A21" s="79" t="s">
        <v>30</v>
      </c>
      <c r="B21" s="63">
        <v>-48</v>
      </c>
      <c r="C21" s="64">
        <v>118.5</v>
      </c>
      <c r="D21" s="30">
        <v>-9.19</v>
      </c>
      <c r="E21" s="69">
        <v>-3.46</v>
      </c>
      <c r="F21" s="63">
        <v>-60</v>
      </c>
      <c r="G21" s="64">
        <v>117</v>
      </c>
      <c r="H21" s="30">
        <v>-11.04</v>
      </c>
      <c r="I21" s="69">
        <v>-4.91</v>
      </c>
      <c r="J21" s="63">
        <v>-52</v>
      </c>
      <c r="K21" s="64">
        <v>117.6</v>
      </c>
      <c r="L21" s="30">
        <v>-9.82</v>
      </c>
      <c r="M21" s="69">
        <v>-3.99</v>
      </c>
      <c r="N21" s="32">
        <f t="shared" si="0"/>
        <v>0.9358680206719622</v>
      </c>
      <c r="O21" s="33">
        <f t="shared" si="1"/>
        <v>0.9137091317363567</v>
      </c>
      <c r="P21" s="34">
        <f t="shared" si="2"/>
        <v>0.9264460148676816</v>
      </c>
      <c r="Q21" s="27">
        <f t="shared" si="3"/>
        <v>0.37642765777210285</v>
      </c>
      <c r="R21" s="28">
        <f t="shared" si="4"/>
        <v>0.4063136456211813</v>
      </c>
      <c r="S21" s="9"/>
      <c r="T21" s="9"/>
      <c r="U21" s="9"/>
      <c r="V21" s="9"/>
      <c r="W21" s="9"/>
      <c r="X21" s="9"/>
      <c r="Y21" s="9"/>
      <c r="Z21" s="9"/>
      <c r="AA21" s="9"/>
      <c r="AB21" s="9"/>
    </row>
    <row r="22" spans="2:28" s="10" customFormat="1" ht="20.25" customHeight="1" thickBot="1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35"/>
      <c r="O22" s="35"/>
      <c r="P22" s="35"/>
      <c r="Q22" s="36"/>
      <c r="R22" s="36"/>
      <c r="S22" s="9"/>
      <c r="T22" s="9"/>
      <c r="U22" s="9"/>
      <c r="V22" s="9"/>
      <c r="W22" s="9"/>
      <c r="X22" s="9"/>
      <c r="Y22" s="9"/>
      <c r="Z22" s="9"/>
      <c r="AA22" s="9"/>
      <c r="AB22" s="9"/>
    </row>
    <row r="23" spans="1:28" s="10" customFormat="1" ht="20.25" customHeight="1" thickBot="1">
      <c r="A23" s="37" t="s">
        <v>31</v>
      </c>
      <c r="B23" s="38" t="s">
        <v>1</v>
      </c>
      <c r="C23" s="39" t="s">
        <v>2</v>
      </c>
      <c r="D23" s="40" t="s">
        <v>3</v>
      </c>
      <c r="E23" s="41"/>
      <c r="F23" s="41"/>
      <c r="G23" s="41"/>
      <c r="H23" s="42" t="s">
        <v>32</v>
      </c>
      <c r="I23" s="9"/>
      <c r="J23" s="41"/>
      <c r="K23" s="41"/>
      <c r="L23" s="9"/>
      <c r="M23" s="9"/>
      <c r="N23" s="35"/>
      <c r="O23" s="35"/>
      <c r="P23" s="35"/>
      <c r="Q23" s="36"/>
      <c r="R23" s="36"/>
      <c r="S23" s="9"/>
      <c r="T23" s="9"/>
      <c r="U23" s="9"/>
      <c r="V23" s="9"/>
      <c r="W23" s="9"/>
      <c r="X23" s="9"/>
      <c r="Y23" s="9"/>
      <c r="Z23" s="9"/>
      <c r="AA23" s="9"/>
      <c r="AB23" s="9"/>
    </row>
    <row r="24" spans="1:28" s="10" customFormat="1" ht="20.25" customHeight="1">
      <c r="A24" s="43" t="s">
        <v>33</v>
      </c>
      <c r="B24" s="44">
        <v>10.6</v>
      </c>
      <c r="C24" s="45">
        <v>10.4</v>
      </c>
      <c r="D24" s="45">
        <v>10.5</v>
      </c>
      <c r="E24" s="41"/>
      <c r="F24" s="41"/>
      <c r="G24" s="9"/>
      <c r="H24" s="25" t="s">
        <v>34</v>
      </c>
      <c r="I24" s="25">
        <v>10</v>
      </c>
      <c r="J24" s="41"/>
      <c r="K24" s="9"/>
      <c r="L24" s="9"/>
      <c r="M24" s="9"/>
      <c r="N24" s="35"/>
      <c r="O24" s="35"/>
      <c r="P24" s="35"/>
      <c r="Q24" s="36"/>
      <c r="R24" s="36"/>
      <c r="S24" s="9"/>
      <c r="T24" s="9"/>
      <c r="U24" s="9"/>
      <c r="V24" s="9"/>
      <c r="W24" s="9"/>
      <c r="X24" s="9"/>
      <c r="Y24" s="9"/>
      <c r="Z24" s="9"/>
      <c r="AA24" s="9"/>
      <c r="AB24" s="9"/>
    </row>
    <row r="25" spans="1:28" s="10" customFormat="1" ht="20.25" customHeight="1" thickBot="1">
      <c r="A25" s="43" t="s">
        <v>35</v>
      </c>
      <c r="B25" s="44">
        <v>10.6</v>
      </c>
      <c r="C25" s="45">
        <v>10.4</v>
      </c>
      <c r="D25" s="45">
        <v>10.5</v>
      </c>
      <c r="E25" s="41"/>
      <c r="F25" s="41"/>
      <c r="G25" s="9"/>
      <c r="H25" s="25" t="s">
        <v>36</v>
      </c>
      <c r="I25" s="25">
        <v>10</v>
      </c>
      <c r="J25" s="41"/>
      <c r="K25" s="9"/>
      <c r="L25" s="9"/>
      <c r="M25" s="9"/>
      <c r="N25" s="35"/>
      <c r="O25" s="35"/>
      <c r="P25" s="35"/>
      <c r="Q25" s="36"/>
      <c r="R25" s="36"/>
      <c r="S25" s="9"/>
      <c r="T25" s="9"/>
      <c r="U25" s="9"/>
      <c r="V25" s="9"/>
      <c r="W25" s="9"/>
      <c r="X25" s="9"/>
      <c r="Y25" s="9"/>
      <c r="Z25" s="9"/>
      <c r="AA25" s="9"/>
      <c r="AB25" s="9"/>
    </row>
    <row r="26" spans="1:28" s="10" customFormat="1" ht="20.25" customHeight="1" thickBot="1">
      <c r="A26" s="46" t="s">
        <v>37</v>
      </c>
      <c r="B26" s="38" t="s">
        <v>1</v>
      </c>
      <c r="C26" s="39" t="s">
        <v>2</v>
      </c>
      <c r="D26" s="40" t="s">
        <v>3</v>
      </c>
      <c r="E26" s="41"/>
      <c r="F26" s="41"/>
      <c r="G26" s="9"/>
      <c r="H26" s="25" t="s">
        <v>38</v>
      </c>
      <c r="I26" s="25" t="s">
        <v>60</v>
      </c>
      <c r="J26" s="41"/>
      <c r="K26" s="9"/>
      <c r="L26" s="9"/>
      <c r="M26" s="9"/>
      <c r="N26" s="35"/>
      <c r="O26" s="35"/>
      <c r="P26" s="35"/>
      <c r="Q26" s="36"/>
      <c r="R26" s="36"/>
      <c r="S26" s="9"/>
      <c r="T26" s="9"/>
      <c r="U26" s="9"/>
      <c r="V26" s="9"/>
      <c r="W26" s="9"/>
      <c r="X26" s="9"/>
      <c r="Y26" s="9"/>
      <c r="Z26" s="9"/>
      <c r="AA26" s="9"/>
      <c r="AB26" s="9"/>
    </row>
    <row r="27" spans="1:28" s="10" customFormat="1" ht="20.25" customHeight="1">
      <c r="A27" s="43" t="s">
        <v>39</v>
      </c>
      <c r="B27" s="44">
        <v>118.5</v>
      </c>
      <c r="C27" s="45">
        <v>117</v>
      </c>
      <c r="D27" s="45">
        <v>117.6</v>
      </c>
      <c r="E27" s="41"/>
      <c r="F27" s="41"/>
      <c r="G27" s="9"/>
      <c r="H27" s="29" t="s">
        <v>40</v>
      </c>
      <c r="I27" s="25" t="s">
        <v>60</v>
      </c>
      <c r="J27" s="41"/>
      <c r="K27" s="9"/>
      <c r="L27" s="9"/>
      <c r="M27" s="9"/>
      <c r="N27" s="35"/>
      <c r="O27" s="35"/>
      <c r="P27" s="35"/>
      <c r="Q27" s="36"/>
      <c r="R27" s="36"/>
      <c r="S27" s="9"/>
      <c r="T27" s="9"/>
      <c r="U27" s="9"/>
      <c r="V27" s="9"/>
      <c r="W27" s="9"/>
      <c r="X27" s="9"/>
      <c r="Y27" s="9"/>
      <c r="Z27" s="9"/>
      <c r="AA27" s="9"/>
      <c r="AB27" s="9"/>
    </row>
    <row r="28" spans="1:28" s="10" customFormat="1" ht="20.25" customHeight="1">
      <c r="A28" s="43" t="s">
        <v>41</v>
      </c>
      <c r="B28" s="44">
        <v>118.5</v>
      </c>
      <c r="C28" s="45">
        <v>117</v>
      </c>
      <c r="D28" s="45">
        <v>117.6</v>
      </c>
      <c r="E28" s="41"/>
      <c r="F28" s="41"/>
      <c r="G28" s="41"/>
      <c r="H28" s="41"/>
      <c r="I28" s="9"/>
      <c r="J28" s="9"/>
      <c r="K28" s="9"/>
      <c r="L28" s="9"/>
      <c r="M28" s="47"/>
      <c r="N28" s="48"/>
      <c r="O28" s="48"/>
      <c r="P28" s="48"/>
      <c r="S28" s="9"/>
      <c r="T28" s="9"/>
      <c r="U28" s="9"/>
      <c r="V28" s="9"/>
      <c r="W28" s="9"/>
      <c r="X28" s="9"/>
      <c r="Y28" s="9"/>
      <c r="Z28" s="9"/>
      <c r="AA28" s="9"/>
      <c r="AB28" s="9"/>
    </row>
    <row r="29" spans="1:28" s="10" customFormat="1" ht="20.25" customHeight="1" thickBot="1">
      <c r="A29" s="49" t="s">
        <v>42</v>
      </c>
      <c r="B29" s="50">
        <v>118.5</v>
      </c>
      <c r="C29" s="50">
        <v>117</v>
      </c>
      <c r="D29" s="50">
        <v>117.6</v>
      </c>
      <c r="E29" s="41"/>
      <c r="F29" s="41"/>
      <c r="G29" s="9"/>
      <c r="H29" s="41"/>
      <c r="I29" s="9"/>
      <c r="J29" s="9"/>
      <c r="K29" s="9"/>
      <c r="L29" s="9"/>
      <c r="M29" s="47"/>
      <c r="N29" s="48"/>
      <c r="O29" s="48"/>
      <c r="P29" s="48"/>
      <c r="S29" s="9"/>
      <c r="T29" s="9"/>
      <c r="U29" s="9"/>
      <c r="V29" s="9"/>
      <c r="W29" s="9"/>
      <c r="X29" s="9"/>
      <c r="Y29" s="9"/>
      <c r="Z29" s="9"/>
      <c r="AA29" s="9"/>
      <c r="AB29" s="9"/>
    </row>
    <row r="30" spans="2:28" s="10" customFormat="1" ht="20.25" customHeight="1" thickBot="1">
      <c r="B30" s="9"/>
      <c r="C30" s="9"/>
      <c r="D30" s="9"/>
      <c r="E30" s="41"/>
      <c r="F30" s="41"/>
      <c r="G30" s="9"/>
      <c r="H30" s="41"/>
      <c r="I30" s="41"/>
      <c r="J30" s="9"/>
      <c r="K30" s="9"/>
      <c r="L30" s="9"/>
      <c r="M30" s="47"/>
      <c r="N30" s="48"/>
      <c r="O30" s="48"/>
      <c r="P30" s="48"/>
      <c r="S30" s="9"/>
      <c r="T30" s="9"/>
      <c r="U30" s="9"/>
      <c r="V30" s="9"/>
      <c r="W30" s="9"/>
      <c r="X30" s="9"/>
      <c r="Y30" s="9"/>
      <c r="Z30" s="9"/>
      <c r="AA30" s="9"/>
      <c r="AB30" s="9"/>
    </row>
    <row r="31" spans="1:28" s="10" customFormat="1" ht="20.25" customHeight="1">
      <c r="A31" s="82" t="s">
        <v>43</v>
      </c>
      <c r="B31" s="87" t="s">
        <v>1</v>
      </c>
      <c r="C31" s="88"/>
      <c r="D31" s="87" t="s">
        <v>2</v>
      </c>
      <c r="E31" s="88"/>
      <c r="F31" s="89" t="s">
        <v>3</v>
      </c>
      <c r="G31" s="88"/>
      <c r="H31" s="41"/>
      <c r="I31" s="41"/>
      <c r="J31" s="41"/>
      <c r="K31" s="9"/>
      <c r="L31" s="9"/>
      <c r="M31" s="9"/>
      <c r="N31" s="35"/>
      <c r="O31" s="35"/>
      <c r="P31" s="35"/>
      <c r="Q31" s="36"/>
      <c r="R31" s="36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1:28" s="10" customFormat="1" ht="20.25" customHeight="1" thickBot="1">
      <c r="A32" s="83"/>
      <c r="B32" s="51" t="s">
        <v>11</v>
      </c>
      <c r="C32" s="52" t="s">
        <v>13</v>
      </c>
      <c r="D32" s="51" t="s">
        <v>11</v>
      </c>
      <c r="E32" s="52" t="s">
        <v>13</v>
      </c>
      <c r="F32" s="53" t="s">
        <v>11</v>
      </c>
      <c r="G32" s="52" t="s">
        <v>13</v>
      </c>
      <c r="H32" s="41"/>
      <c r="I32" s="41"/>
      <c r="J32" s="41"/>
      <c r="K32" s="9"/>
      <c r="L32" s="9"/>
      <c r="M32" s="9"/>
      <c r="N32" s="35"/>
      <c r="O32" s="35"/>
      <c r="P32" s="35"/>
      <c r="Q32" s="36"/>
      <c r="R32" s="36"/>
      <c r="S32" s="9"/>
      <c r="T32" s="9"/>
      <c r="U32" s="9"/>
      <c r="V32" s="9"/>
      <c r="W32" s="9"/>
      <c r="X32" s="9"/>
      <c r="Y32" s="9"/>
      <c r="Z32" s="9"/>
      <c r="AA32" s="9"/>
      <c r="AB32" s="9"/>
    </row>
    <row r="33" spans="1:28" s="10" customFormat="1" ht="20.25" customHeight="1">
      <c r="A33" s="54" t="s">
        <v>44</v>
      </c>
      <c r="B33" s="26">
        <v>-149</v>
      </c>
      <c r="C33" s="26">
        <v>-1.81</v>
      </c>
      <c r="D33" s="26">
        <v>-179</v>
      </c>
      <c r="E33" s="26">
        <v>-2.15</v>
      </c>
      <c r="F33" s="26">
        <v>-157</v>
      </c>
      <c r="G33" s="26">
        <v>-1.9</v>
      </c>
      <c r="H33" s="41"/>
      <c r="I33" s="41"/>
      <c r="J33" s="41"/>
      <c r="K33" s="9"/>
      <c r="L33" s="9"/>
      <c r="M33" s="9"/>
      <c r="N33" s="35"/>
      <c r="O33" s="35"/>
      <c r="P33" s="35"/>
      <c r="Q33" s="36"/>
      <c r="R33" s="36"/>
      <c r="S33" s="9"/>
      <c r="T33" s="9"/>
      <c r="U33" s="9"/>
      <c r="V33" s="9"/>
      <c r="W33" s="9"/>
      <c r="X33" s="9"/>
      <c r="Y33" s="9"/>
      <c r="Z33" s="9"/>
      <c r="AA33" s="9"/>
      <c r="AB33" s="9"/>
    </row>
    <row r="34" spans="1:28" s="10" customFormat="1" ht="20.25" customHeight="1">
      <c r="A34" s="55" t="s">
        <v>45</v>
      </c>
      <c r="B34" s="25">
        <v>-80</v>
      </c>
      <c r="C34" s="25">
        <v>-0.29</v>
      </c>
      <c r="D34" s="25">
        <v>-106</v>
      </c>
      <c r="E34" s="25">
        <v>-2.5</v>
      </c>
      <c r="F34" s="25">
        <v>-141</v>
      </c>
      <c r="G34" s="25">
        <v>-1.87</v>
      </c>
      <c r="H34" s="41"/>
      <c r="I34" s="41"/>
      <c r="J34" s="41"/>
      <c r="K34" s="9"/>
      <c r="L34" s="9"/>
      <c r="M34" s="9"/>
      <c r="N34" s="35"/>
      <c r="O34" s="35"/>
      <c r="P34" s="35"/>
      <c r="Q34" s="36"/>
      <c r="R34" s="36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spans="1:28" s="10" customFormat="1" ht="20.25" customHeight="1">
      <c r="A35" s="55" t="s">
        <v>46</v>
      </c>
      <c r="B35" s="25">
        <v>-143</v>
      </c>
      <c r="C35" s="25">
        <v>-2.18</v>
      </c>
      <c r="D35" s="25">
        <v>-135</v>
      </c>
      <c r="E35" s="25">
        <v>-2.02</v>
      </c>
      <c r="F35" s="25">
        <v>-131</v>
      </c>
      <c r="G35" s="25">
        <v>-2.02</v>
      </c>
      <c r="H35" s="41"/>
      <c r="I35" s="41"/>
      <c r="J35" s="41"/>
      <c r="K35" s="9"/>
      <c r="L35" s="9"/>
      <c r="M35" s="9"/>
      <c r="N35" s="35"/>
      <c r="O35" s="35"/>
      <c r="P35" s="35"/>
      <c r="Q35" s="36"/>
      <c r="R35" s="36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spans="1:28" s="10" customFormat="1" ht="20.25" customHeight="1">
      <c r="A36" s="55" t="s">
        <v>47</v>
      </c>
      <c r="B36" s="25">
        <v>-178</v>
      </c>
      <c r="C36" s="25">
        <v>-2.12</v>
      </c>
      <c r="D36" s="25">
        <v>-174</v>
      </c>
      <c r="E36" s="25">
        <v>-2.1</v>
      </c>
      <c r="F36" s="25">
        <v>-184</v>
      </c>
      <c r="G36" s="25">
        <v>-2.24</v>
      </c>
      <c r="H36" s="41"/>
      <c r="I36" s="41"/>
      <c r="J36" s="41"/>
      <c r="K36" s="9"/>
      <c r="L36" s="9"/>
      <c r="M36" s="9"/>
      <c r="N36" s="35"/>
      <c r="O36" s="35"/>
      <c r="P36" s="35"/>
      <c r="Q36" s="36"/>
      <c r="R36" s="36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spans="1:28" s="10" customFormat="1" ht="20.25" customHeight="1">
      <c r="A37" s="55" t="s">
        <v>48</v>
      </c>
      <c r="B37" s="25">
        <v>-23</v>
      </c>
      <c r="C37" s="25">
        <v>-1.09</v>
      </c>
      <c r="D37" s="25">
        <v>-163</v>
      </c>
      <c r="E37" s="25">
        <v>-1.67</v>
      </c>
      <c r="F37" s="25">
        <v>-124</v>
      </c>
      <c r="G37" s="25">
        <v>-2.39</v>
      </c>
      <c r="H37" s="41"/>
      <c r="I37" s="41"/>
      <c r="J37" s="41"/>
      <c r="K37" s="9"/>
      <c r="L37" s="9"/>
      <c r="M37" s="9"/>
      <c r="N37" s="35"/>
      <c r="O37" s="35"/>
      <c r="P37" s="35"/>
      <c r="Q37" s="36"/>
      <c r="R37" s="36"/>
      <c r="S37" s="9"/>
      <c r="T37" s="9"/>
      <c r="U37" s="9"/>
      <c r="V37" s="9"/>
      <c r="W37" s="9"/>
      <c r="X37" s="9"/>
      <c r="Y37" s="9"/>
      <c r="Z37" s="9"/>
      <c r="AA37" s="9"/>
      <c r="AB37" s="9"/>
    </row>
    <row r="38" spans="1:28" s="10" customFormat="1" ht="20.25" customHeight="1">
      <c r="A38" s="55" t="s">
        <v>49</v>
      </c>
      <c r="B38" s="25">
        <v>-77</v>
      </c>
      <c r="C38" s="25">
        <v>-0.87</v>
      </c>
      <c r="D38" s="25">
        <v>-76</v>
      </c>
      <c r="E38" s="25">
        <v>-0.87</v>
      </c>
      <c r="F38" s="25">
        <v>-80</v>
      </c>
      <c r="G38" s="25">
        <v>-0.96</v>
      </c>
      <c r="H38" s="41"/>
      <c r="I38" s="41"/>
      <c r="J38" s="41"/>
      <c r="K38" s="9"/>
      <c r="L38" s="9"/>
      <c r="M38" s="9"/>
      <c r="N38" s="35"/>
      <c r="O38" s="35"/>
      <c r="P38" s="35"/>
      <c r="Q38" s="36"/>
      <c r="R38" s="36"/>
      <c r="S38" s="9"/>
      <c r="T38" s="9"/>
      <c r="U38" s="9"/>
      <c r="V38" s="9"/>
      <c r="W38" s="9"/>
      <c r="X38" s="9"/>
      <c r="Y38" s="9"/>
      <c r="Z38" s="9"/>
      <c r="AA38" s="9"/>
      <c r="AB38" s="9"/>
    </row>
    <row r="39" spans="1:28" s="10" customFormat="1" ht="20.25" customHeight="1">
      <c r="A39" s="55" t="s">
        <v>50</v>
      </c>
      <c r="B39" s="25">
        <v>-34</v>
      </c>
      <c r="C39" s="25">
        <v>-0.39</v>
      </c>
      <c r="D39" s="25">
        <v>-32</v>
      </c>
      <c r="E39" s="25">
        <v>-0.36</v>
      </c>
      <c r="F39" s="25">
        <v>-37</v>
      </c>
      <c r="G39" s="25">
        <v>-0.42</v>
      </c>
      <c r="H39" s="41"/>
      <c r="I39" s="41"/>
      <c r="J39" s="41"/>
      <c r="K39" s="9"/>
      <c r="L39" s="9"/>
      <c r="M39" s="9"/>
      <c r="N39" s="35"/>
      <c r="O39" s="35"/>
      <c r="P39" s="35"/>
      <c r="Q39" s="36"/>
      <c r="R39" s="36"/>
      <c r="S39" s="9"/>
      <c r="T39" s="9"/>
      <c r="U39" s="9"/>
      <c r="V39" s="9"/>
      <c r="W39" s="9"/>
      <c r="X39" s="9"/>
      <c r="Y39" s="9"/>
      <c r="Z39" s="9"/>
      <c r="AA39" s="9"/>
      <c r="AB39" s="9"/>
    </row>
    <row r="40" spans="1:28" s="10" customFormat="1" ht="20.25" customHeight="1">
      <c r="A40" s="55" t="s">
        <v>51</v>
      </c>
      <c r="B40" s="25">
        <v>-96</v>
      </c>
      <c r="C40" s="25">
        <v>-1.64</v>
      </c>
      <c r="D40" s="25">
        <v>-139</v>
      </c>
      <c r="E40" s="25">
        <v>-2.52</v>
      </c>
      <c r="F40" s="25">
        <v>-154</v>
      </c>
      <c r="G40" s="25">
        <v>-2.64</v>
      </c>
      <c r="H40" s="41"/>
      <c r="I40" s="41"/>
      <c r="J40" s="41"/>
      <c r="K40" s="9"/>
      <c r="L40" s="9"/>
      <c r="M40" s="9"/>
      <c r="N40" s="35"/>
      <c r="O40" s="35"/>
      <c r="P40" s="35"/>
      <c r="Q40" s="36"/>
      <c r="R40" s="36"/>
      <c r="S40" s="9"/>
      <c r="T40" s="9"/>
      <c r="U40" s="9"/>
      <c r="V40" s="9"/>
      <c r="W40" s="9"/>
      <c r="X40" s="9"/>
      <c r="Y40" s="9"/>
      <c r="Z40" s="9"/>
      <c r="AA40" s="9"/>
      <c r="AB40" s="9"/>
    </row>
    <row r="41" spans="1:28" s="10" customFormat="1" ht="20.25" customHeight="1">
      <c r="A41" s="55" t="s">
        <v>52</v>
      </c>
      <c r="B41" s="25">
        <v>-60</v>
      </c>
      <c r="C41" s="25">
        <v>-0.94</v>
      </c>
      <c r="D41" s="25">
        <v>-71</v>
      </c>
      <c r="E41" s="25">
        <v>-1.22</v>
      </c>
      <c r="F41" s="25">
        <v>-93</v>
      </c>
      <c r="G41" s="25">
        <v>-1.56</v>
      </c>
      <c r="H41" s="41"/>
      <c r="I41" s="41"/>
      <c r="J41" s="41"/>
      <c r="K41" s="9"/>
      <c r="L41" s="9"/>
      <c r="M41" s="9"/>
      <c r="N41" s="35"/>
      <c r="O41" s="35"/>
      <c r="P41" s="35"/>
      <c r="Q41" s="36"/>
      <c r="R41" s="36"/>
      <c r="S41" s="9"/>
      <c r="T41" s="9"/>
      <c r="U41" s="9"/>
      <c r="V41" s="9"/>
      <c r="W41" s="9"/>
      <c r="X41" s="9"/>
      <c r="Y41" s="9"/>
      <c r="Z41" s="9"/>
      <c r="AA41" s="9"/>
      <c r="AB41" s="9"/>
    </row>
    <row r="42" spans="1:28" s="10" customFormat="1" ht="20.25" customHeight="1">
      <c r="A42" s="55" t="s">
        <v>53</v>
      </c>
      <c r="B42" s="25">
        <v>-100</v>
      </c>
      <c r="C42" s="25">
        <v>-1.59</v>
      </c>
      <c r="D42" s="25">
        <v>-116</v>
      </c>
      <c r="E42" s="25">
        <v>-1.55</v>
      </c>
      <c r="F42" s="25">
        <v>-105</v>
      </c>
      <c r="G42" s="25">
        <v>-1.38</v>
      </c>
      <c r="H42" s="41"/>
      <c r="I42" s="41"/>
      <c r="J42" s="41"/>
      <c r="K42" s="9"/>
      <c r="L42" s="9"/>
      <c r="M42" s="9"/>
      <c r="N42" s="35"/>
      <c r="O42" s="35"/>
      <c r="P42" s="35"/>
      <c r="Q42" s="36"/>
      <c r="R42" s="36"/>
      <c r="S42" s="9"/>
      <c r="T42" s="9"/>
      <c r="U42" s="9"/>
      <c r="V42" s="9"/>
      <c r="W42" s="9"/>
      <c r="X42" s="9"/>
      <c r="Y42" s="9"/>
      <c r="Z42" s="9"/>
      <c r="AA42" s="9"/>
      <c r="AB42" s="9"/>
    </row>
    <row r="43" spans="1:28" s="10" customFormat="1" ht="20.25" customHeight="1">
      <c r="A43" s="55" t="s">
        <v>54</v>
      </c>
      <c r="B43" s="25">
        <v>-94</v>
      </c>
      <c r="C43" s="25">
        <v>-1.45</v>
      </c>
      <c r="D43" s="25">
        <v>-101</v>
      </c>
      <c r="E43" s="25">
        <v>-1.52</v>
      </c>
      <c r="F43" s="25">
        <v>-86</v>
      </c>
      <c r="G43" s="25">
        <v>-1.29</v>
      </c>
      <c r="H43" s="41"/>
      <c r="I43" s="41"/>
      <c r="J43" s="41"/>
      <c r="K43" s="9"/>
      <c r="L43" s="9"/>
      <c r="M43" s="9"/>
      <c r="N43" s="35"/>
      <c r="O43" s="35"/>
      <c r="P43" s="35"/>
      <c r="Q43" s="36"/>
      <c r="R43" s="36"/>
      <c r="S43" s="9"/>
      <c r="T43" s="9"/>
      <c r="U43" s="9"/>
      <c r="V43" s="9"/>
      <c r="W43" s="9"/>
      <c r="X43" s="9"/>
      <c r="Y43" s="9"/>
      <c r="Z43" s="9"/>
      <c r="AA43" s="9"/>
      <c r="AB43" s="9"/>
    </row>
    <row r="44" spans="1:28" s="10" customFormat="1" ht="20.25" customHeight="1" thickBot="1">
      <c r="A44" s="66" t="s">
        <v>55</v>
      </c>
      <c r="B44" s="65">
        <f aca="true" t="shared" si="5" ref="B44:G44">SUM(B33:B43)</f>
        <v>-1034</v>
      </c>
      <c r="C44" s="74">
        <f t="shared" si="5"/>
        <v>-14.37</v>
      </c>
      <c r="D44" s="31">
        <f t="shared" si="5"/>
        <v>-1292</v>
      </c>
      <c r="E44" s="74">
        <f t="shared" si="5"/>
        <v>-18.479999999999997</v>
      </c>
      <c r="F44" s="31">
        <f t="shared" si="5"/>
        <v>-1292</v>
      </c>
      <c r="G44" s="74">
        <f t="shared" si="5"/>
        <v>-18.67</v>
      </c>
      <c r="H44" s="41"/>
      <c r="I44" s="41"/>
      <c r="J44" s="41"/>
      <c r="K44" s="9"/>
      <c r="L44" s="9"/>
      <c r="M44" s="9"/>
      <c r="N44" s="35"/>
      <c r="O44" s="35"/>
      <c r="P44" s="35"/>
      <c r="Q44" s="36"/>
      <c r="R44" s="36"/>
      <c r="S44" s="9"/>
      <c r="T44" s="9"/>
      <c r="U44" s="9"/>
      <c r="V44" s="9"/>
      <c r="W44" s="9"/>
      <c r="X44" s="9"/>
      <c r="Y44" s="9"/>
      <c r="Z44" s="9"/>
      <c r="AA44" s="9"/>
      <c r="AB44" s="9"/>
    </row>
    <row r="45" spans="5:10" ht="12.75">
      <c r="E45" s="56"/>
      <c r="F45" s="56"/>
      <c r="H45" s="56"/>
      <c r="I45" s="56"/>
      <c r="J45" s="56"/>
    </row>
    <row r="46" spans="1:10" ht="12.75">
      <c r="A46" s="57" t="s">
        <v>56</v>
      </c>
      <c r="B46" s="3" t="s">
        <v>61</v>
      </c>
      <c r="E46" s="56"/>
      <c r="F46" s="56"/>
      <c r="H46" s="56"/>
      <c r="I46" s="56"/>
      <c r="J46" s="56"/>
    </row>
    <row r="47" spans="1:10" ht="12.75">
      <c r="A47" s="57" t="s">
        <v>57</v>
      </c>
      <c r="B47" s="3" t="s">
        <v>62</v>
      </c>
      <c r="H47" s="56"/>
      <c r="I47" s="56"/>
      <c r="J47" s="56"/>
    </row>
    <row r="48" spans="1:10" ht="12.75">
      <c r="A48" s="57" t="s">
        <v>58</v>
      </c>
      <c r="B48" s="3" t="s">
        <v>61</v>
      </c>
      <c r="J48" s="56"/>
    </row>
    <row r="49" spans="1:2" ht="12.75">
      <c r="A49" s="58" t="s">
        <v>59</v>
      </c>
      <c r="B49" s="3" t="s">
        <v>64</v>
      </c>
    </row>
    <row r="51" ht="12.75">
      <c r="A51" s="58"/>
    </row>
    <row r="52" ht="12.75">
      <c r="A52" s="58"/>
    </row>
  </sheetData>
  <sheetProtection/>
  <mergeCells count="10">
    <mergeCell ref="N3:N4"/>
    <mergeCell ref="O3:O4"/>
    <mergeCell ref="P3:P4"/>
    <mergeCell ref="A31:A32"/>
    <mergeCell ref="J3:M3"/>
    <mergeCell ref="B31:C31"/>
    <mergeCell ref="D31:E31"/>
    <mergeCell ref="F31:G31"/>
    <mergeCell ref="B3:E3"/>
    <mergeCell ref="F3:I3"/>
  </mergeCells>
  <printOptions/>
  <pageMargins left="0.87" right="0.27" top="0.54" bottom="0.25" header="0.5" footer="0.25"/>
  <pageSetup fitToHeight="2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PahomovAA</dc:creator>
  <cp:keywords/>
  <dc:description/>
  <cp:lastModifiedBy>Максимова Ирина Владимировна</cp:lastModifiedBy>
  <cp:lastPrinted>2010-12-16T12:43:36Z</cp:lastPrinted>
  <dcterms:created xsi:type="dcterms:W3CDTF">2010-06-04T09:00:57Z</dcterms:created>
  <dcterms:modified xsi:type="dcterms:W3CDTF">2014-07-31T12:51:09Z</dcterms:modified>
  <cp:category/>
  <cp:version/>
  <cp:contentType/>
  <cp:contentStatus/>
</cp:coreProperties>
</file>